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กลุ่มบริหารงานวิชาการ\@แบบฟอร์มวิชาการ\"/>
    </mc:Choice>
  </mc:AlternateContent>
  <xr:revisionPtr revIDLastSave="0" documentId="10_ncr:8100000_{7E5FB2F4-2F63-4F13-ABD6-7831C797572C}" xr6:coauthVersionLast="34" xr6:coauthVersionMax="34" xr10:uidLastSave="{00000000-0000-0000-0000-000000000000}"/>
  <bookViews>
    <workbookView xWindow="0" yWindow="0" windowWidth="28800" windowHeight="12255" xr2:uid="{00000000-000D-0000-FFFF-FFFF00000000}"/>
  </bookViews>
  <sheets>
    <sheet name="กวช.7 (1.1)" sheetId="2" r:id="rId1"/>
  </sheets>
  <externalReferences>
    <externalReference r:id="rId2"/>
  </externalReferences>
  <definedNames>
    <definedName name="_Hlk513124220" localSheetId="0">'กวช.7 (1.1)'!$A$3</definedName>
    <definedName name="_Hlk513207773" localSheetId="0">'กวช.7 (1.1)'!#REF!</definedName>
    <definedName name="_Hlk513207981" localSheetId="0">'กวช.7 (1.1)'!#REF!</definedName>
    <definedName name="list">#REF!</definedName>
    <definedName name="list3">#REF!</definedName>
    <definedName name="Lists">#REF!</definedName>
    <definedName name="listupdate">#REF!</definedName>
    <definedName name="Location">[1]เมนู!$C$2:$C$7</definedName>
    <definedName name="main">#REF!</definedName>
    <definedName name="name">#REF!</definedName>
    <definedName name="_xlnm.Print_Titles" localSheetId="0">'กวช.7 (1.1)'!$2:$7</definedName>
    <definedName name="Special">[1]เมนู!$E$2:$E$11</definedName>
    <definedName name="sub">#REF!</definedName>
    <definedName name="sub_code">#REF!</definedName>
    <definedName name="subcode">#REF!</definedName>
    <definedName name="subject">#REF!</definedName>
    <definedName name="tee">#REF!</definedName>
    <definedName name="test">#REF!</definedName>
    <definedName name="Type">[1]เมนู!$A$2:$A$5</definedName>
    <definedName name="ก">#REF!</definedName>
    <definedName name="งานเชี่ยวชาญพิเศษ">#REF!</definedName>
    <definedName name="งานเทคนิค">#REF!</definedName>
    <definedName name="งานบริการ">#REF!</definedName>
    <definedName name="งานบริหารทั่วไป">#REF!</definedName>
    <definedName name="ชั้นที่สอน">#REF!</definedName>
    <definedName name="พนักงานราชการ_กลุ่ม_2">#REF!</definedName>
    <definedName name="พนักงานวิทยาศาสตร์">#REF!</definedName>
    <definedName name="รวม">#REF!</definedName>
    <definedName name="วิชาสอน">#REF!</definedName>
    <definedName name="สพท">[1]เมนู!$H$1:$H$226</definedName>
    <definedName name="สรุป">#REF!</definedName>
    <definedName name="สาระ">#REF!</definedName>
  </definedNames>
  <calcPr calcId="162913"/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I32" i="2" l="1"/>
  <c r="K32" i="2" s="1"/>
  <c r="H38" i="2"/>
  <c r="H39" i="2"/>
  <c r="H40" i="2"/>
  <c r="H41" i="2"/>
  <c r="J32" i="2" l="1"/>
  <c r="L32" i="2" s="1"/>
  <c r="H43" i="2" l="1"/>
  <c r="H42" i="2"/>
  <c r="H19" i="2"/>
  <c r="H18" i="2"/>
  <c r="H17" i="2"/>
  <c r="H16" i="2"/>
  <c r="H15" i="2"/>
  <c r="H14" i="2"/>
  <c r="H13" i="2"/>
  <c r="H12" i="2"/>
  <c r="H11" i="2"/>
  <c r="H10" i="2"/>
  <c r="H9" i="2"/>
  <c r="H8" i="2"/>
  <c r="I49" i="2"/>
  <c r="I45" i="2"/>
  <c r="I8" i="2" l="1"/>
  <c r="I20" i="2"/>
  <c r="K20" i="2" s="1"/>
  <c r="I26" i="2"/>
  <c r="K26" i="2" s="1"/>
  <c r="J20" i="2"/>
  <c r="L20" i="2" s="1"/>
  <c r="I14" i="2"/>
  <c r="K14" i="2" s="1"/>
  <c r="I38" i="2"/>
  <c r="J26" i="2" l="1"/>
  <c r="L26" i="2" s="1"/>
  <c r="J8" i="2"/>
  <c r="L8" i="2" s="1"/>
  <c r="K8" i="2"/>
  <c r="K38" i="2"/>
  <c r="J38" i="2"/>
  <c r="L38" i="2" s="1"/>
  <c r="J14" i="2"/>
  <c r="L14" i="2" s="1"/>
  <c r="I44" i="2"/>
  <c r="K44" i="2" s="1"/>
  <c r="J44" i="2" l="1"/>
  <c r="M44" i="2" s="1"/>
</calcChain>
</file>

<file path=xl/sharedStrings.xml><?xml version="1.0" encoding="utf-8"?>
<sst xmlns="http://schemas.openxmlformats.org/spreadsheetml/2006/main" count="59" uniqueCount="38">
  <si>
    <t>ที่</t>
  </si>
  <si>
    <t>ชื่อ - นามสกุล</t>
  </si>
  <si>
    <t>คาบต่อสัปดาห์</t>
  </si>
  <si>
    <t>ระดับชั้น</t>
  </si>
  <si>
    <t>จำนวนห้อง/กลุ่ม</t>
  </si>
  <si>
    <t>รวมคาบต่อสัปดาห์</t>
  </si>
  <si>
    <t>ชั่วโมงปฏิบัติงานตามตารางสอน (ข้อที่ 1.1)</t>
  </si>
  <si>
    <t>ตรวจสอบชั่วโมงตามตารางสอน</t>
  </si>
  <si>
    <t>หมายเหตุ</t>
  </si>
  <si>
    <t>รหัสวิชา</t>
  </si>
  <si>
    <t>ชื่อรายวิชา</t>
  </si>
  <si>
    <t>รวมคาบที่สอน</t>
  </si>
  <si>
    <t>รวมชั่วโมง/สัปดาห์</t>
  </si>
  <si>
    <t>ชั่วโมง</t>
  </si>
  <si>
    <t>นาที</t>
  </si>
  <si>
    <t>ลูกเสือ - เนตรนารี</t>
  </si>
  <si>
    <t>ชุมนุม</t>
  </si>
  <si>
    <t>ประชุมระดับ</t>
  </si>
  <si>
    <t>รวม (จำนวนคาบ)</t>
  </si>
  <si>
    <t>เฉลี่ย
(ชม/สัปดาห์)</t>
  </si>
  <si>
    <t>รวม (จำนวนครู)</t>
  </si>
  <si>
    <t>กลุ่มสาระการเรียนรู้ ...........................................</t>
  </si>
  <si>
    <t>การจัดชั่วโมงปฏิบัติงานสอนตามตารางสอน (ข้อที่ 1.1) ภาคเรียนที่ ...... ปีการศึกษา ...................</t>
  </si>
  <si>
    <t>ครูที่ปรึกษา .................</t>
  </si>
  <si>
    <t>(...............................................................)</t>
  </si>
  <si>
    <t>หัวหน้ากลุ่มสาระการเรียนรู้.......................................</t>
  </si>
  <si>
    <t>18 คาบ = 15 ชั่วโมง</t>
  </si>
  <si>
    <t>17 คาบ = 14 ชั่วโมง 10 นาที</t>
  </si>
  <si>
    <t>16 คาบ = 13 ชั่วโมง 20 นาที</t>
  </si>
  <si>
    <t>15 คาบ = 12 ชั่วโมง 30 นาที</t>
  </si>
  <si>
    <t>เกณฑ์การนับชั่วโมงตามตารางสอน (นับเฉพาะวิชาและกิจกรรมตามหลักสูตร)</t>
  </si>
  <si>
    <t>19 คาบ = 15 ชั่วโมง 50 นาที</t>
  </si>
  <si>
    <t>20 คาบ = 16 ชั่วโมง 40 นาที</t>
  </si>
  <si>
    <t>21 คาบ = 17 ชั่วโมง 30 นาที</t>
  </si>
  <si>
    <t>22 คาบ = 18 ชั่วโมง 20 นาที</t>
  </si>
  <si>
    <t>23 คาบ = 19 ชั่วโมง 10 นาที</t>
  </si>
  <si>
    <t>24 คาบ = 20 ชั่วโมง</t>
  </si>
  <si>
    <t>หมายเหตุ : แทรกแถวให้ครบตามจำนวนครูในกลุ่มสาระฯ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</si>
</sst>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m\ yyyy;@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indent="3"/>
    </xf>
    <xf numFmtId="0" fontId="7" fillId="3" borderId="42" xfId="0" applyFont="1" applyFill="1" applyBorder="1" applyAlignment="1">
      <alignment horizontal="left" indent="3"/>
    </xf>
    <xf numFmtId="0" fontId="5" fillId="3" borderId="43" xfId="0" applyFont="1" applyFill="1" applyBorder="1" applyAlignment="1">
      <alignment vertical="center"/>
    </xf>
    <xf numFmtId="0" fontId="2" fillId="3" borderId="43" xfId="0" applyFont="1" applyFill="1" applyBorder="1"/>
    <xf numFmtId="0" fontId="7" fillId="3" borderId="44" xfId="0" applyFont="1" applyFill="1" applyBorder="1" applyAlignment="1">
      <alignment horizontal="left" indent="3"/>
    </xf>
    <xf numFmtId="0" fontId="7" fillId="3" borderId="45" xfId="0" applyFont="1" applyFill="1" applyBorder="1" applyAlignment="1">
      <alignment horizontal="left" indent="3"/>
    </xf>
    <xf numFmtId="0" fontId="2" fillId="3" borderId="39" xfId="0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21;&#3640;&#3656;&#3617;&#3610;&#3619;&#3636;&#3627;&#3634;&#3619;&#3591;&#3634;&#3609;&#3610;&#3640;&#3588;&#3588;&#3621;/&#3591;&#3634;&#3609;&#3623;&#3634;&#3591;&#3649;&#3612;&#3609;&#3629;&#3633;&#3605;&#3619;&#3634;&#3585;&#3635;&#3621;&#3633;&#3591;/&#3649;&#3610;&#3610;&#3619;&#3634;&#3618;&#3591;&#3634;&#3609;&#3586;&#3657;&#3629;&#3617;&#3641;&#3621;&#3626;&#3616;&#3634;&#3614;&#3629;&#3633;&#3605;&#3619;&#3634;&#3585;&#3635;&#3621;&#3633;&#3591;%20&#3611;&#3637;%20256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เรียนร่วม"/>
      <sheetName val="แบบ ม.พิเศษ"/>
      <sheetName val="แบบ สศศ."/>
      <sheetName val="รร.ปกติ"/>
      <sheetName val="ครูตาม จ.18"/>
      <sheetName val="ครู จ.18 รายวิชา"/>
      <sheetName val="เมนู"/>
      <sheetName val="สำหรับเขตพื้นที่"/>
      <sheetName val="ลปจ.-พรก.-ลจช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โรงเรียนเทพลีลา</v>
          </cell>
        </row>
      </sheetData>
      <sheetData sheetId="8">
        <row r="11">
          <cell r="AV11">
            <v>111</v>
          </cell>
        </row>
      </sheetData>
      <sheetData sheetId="9"/>
      <sheetData sheetId="10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C274-1B4B-4A2A-94EF-585E8548A99A}">
  <sheetPr>
    <pageSetUpPr fitToPage="1"/>
  </sheetPr>
  <dimension ref="A1:M57"/>
  <sheetViews>
    <sheetView tabSelected="1" view="pageLayout" zoomScale="130" zoomScaleNormal="175" zoomScalePageLayoutView="130" workbookViewId="0">
      <selection activeCell="F40" sqref="F40"/>
    </sheetView>
  </sheetViews>
  <sheetFormatPr defaultRowHeight="18.75" x14ac:dyDescent="0.3"/>
  <cols>
    <col min="1" max="1" width="3.875" style="2" customWidth="1"/>
    <col min="2" max="2" width="21.125" style="2" customWidth="1"/>
    <col min="3" max="3" width="7.125" style="8" customWidth="1"/>
    <col min="4" max="4" width="19.875" style="2" bestFit="1" customWidth="1"/>
    <col min="5" max="5" width="6.125" style="8" customWidth="1"/>
    <col min="6" max="6" width="10.75" style="8" bestFit="1" customWidth="1"/>
    <col min="7" max="7" width="6.5" style="8" customWidth="1"/>
    <col min="8" max="8" width="6.125" style="8" customWidth="1"/>
    <col min="9" max="9" width="6" style="2" customWidth="1"/>
    <col min="10" max="10" width="5.125" style="9" customWidth="1"/>
    <col min="11" max="11" width="5.625" style="9" customWidth="1"/>
    <col min="12" max="12" width="11.75" style="9" customWidth="1"/>
    <col min="13" max="13" width="9.375" style="9" bestFit="1" customWidth="1"/>
    <col min="14" max="16384" width="9" style="2"/>
  </cols>
  <sheetData>
    <row r="1" spans="1:13" ht="21" x14ac:dyDescent="0.3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ht="21.75" thickBot="1" x14ac:dyDescent="0.25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9.5" thickTop="1" x14ac:dyDescent="0.3">
      <c r="A3" s="57" t="s">
        <v>0</v>
      </c>
      <c r="B3" s="60" t="s">
        <v>1</v>
      </c>
      <c r="C3" s="63" t="s">
        <v>6</v>
      </c>
      <c r="D3" s="64"/>
      <c r="E3" s="64"/>
      <c r="F3" s="64"/>
      <c r="G3" s="64"/>
      <c r="H3" s="64"/>
      <c r="I3" s="64"/>
      <c r="J3" s="64"/>
      <c r="K3" s="65"/>
      <c r="L3" s="66" t="s">
        <v>7</v>
      </c>
      <c r="M3" s="69" t="s">
        <v>8</v>
      </c>
    </row>
    <row r="4" spans="1:13" ht="16.5" customHeight="1" x14ac:dyDescent="0.3">
      <c r="A4" s="58"/>
      <c r="B4" s="61"/>
      <c r="C4" s="58" t="s">
        <v>9</v>
      </c>
      <c r="D4" s="72" t="s">
        <v>10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11</v>
      </c>
      <c r="J4" s="41" t="s">
        <v>12</v>
      </c>
      <c r="K4" s="42"/>
      <c r="L4" s="67"/>
      <c r="M4" s="70"/>
    </row>
    <row r="5" spans="1:13" x14ac:dyDescent="0.3">
      <c r="A5" s="58"/>
      <c r="B5" s="61"/>
      <c r="C5" s="58"/>
      <c r="D5" s="72"/>
      <c r="E5" s="41"/>
      <c r="F5" s="41"/>
      <c r="G5" s="41"/>
      <c r="H5" s="41"/>
      <c r="I5" s="41"/>
      <c r="J5" s="41"/>
      <c r="K5" s="42"/>
      <c r="L5" s="67"/>
      <c r="M5" s="70"/>
    </row>
    <row r="6" spans="1:13" ht="19.5" thickBot="1" x14ac:dyDescent="0.35">
      <c r="A6" s="59"/>
      <c r="B6" s="62"/>
      <c r="C6" s="59"/>
      <c r="D6" s="73"/>
      <c r="E6" s="74"/>
      <c r="F6" s="74"/>
      <c r="G6" s="74"/>
      <c r="H6" s="74"/>
      <c r="I6" s="74"/>
      <c r="J6" s="10" t="s">
        <v>13</v>
      </c>
      <c r="K6" s="11" t="s">
        <v>14</v>
      </c>
      <c r="L6" s="68"/>
      <c r="M6" s="71"/>
    </row>
    <row r="7" spans="1:13" ht="20.25" thickTop="1" thickBot="1" x14ac:dyDescent="0.3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s="12" customFormat="1" ht="19.5" thickTop="1" x14ac:dyDescent="0.3">
      <c r="A8" s="75">
        <v>1</v>
      </c>
      <c r="B8" s="76"/>
      <c r="C8" s="75"/>
      <c r="D8" s="77"/>
      <c r="E8" s="78"/>
      <c r="F8" s="78"/>
      <c r="G8" s="78"/>
      <c r="H8" s="79">
        <f>G8*E8</f>
        <v>0</v>
      </c>
      <c r="I8" s="38">
        <f>SUM(H8:H13)</f>
        <v>0</v>
      </c>
      <c r="J8" s="38">
        <f>INT(I8*50/60)</f>
        <v>0</v>
      </c>
      <c r="K8" s="39">
        <f>MOD((I8*50),60)</f>
        <v>0</v>
      </c>
      <c r="L8" s="40" t="str">
        <f>IF(J8&gt;=12,"ตามเกณฑ์",IF(J8&lt;15,"น้อยกว่าเกณฑ์"))</f>
        <v>น้อยกว่าเกณฑ์</v>
      </c>
      <c r="M8" s="40"/>
    </row>
    <row r="9" spans="1:13" s="12" customFormat="1" x14ac:dyDescent="0.3">
      <c r="A9" s="80"/>
      <c r="B9" s="81" t="s">
        <v>23</v>
      </c>
      <c r="C9" s="80"/>
      <c r="D9" s="82"/>
      <c r="E9" s="83"/>
      <c r="F9" s="83"/>
      <c r="G9" s="83"/>
      <c r="H9" s="84">
        <f t="shared" ref="H9:H43" si="0">G9*E9</f>
        <v>0</v>
      </c>
      <c r="I9" s="28"/>
      <c r="J9" s="28"/>
      <c r="K9" s="30"/>
      <c r="L9" s="32"/>
      <c r="M9" s="32"/>
    </row>
    <row r="10" spans="1:13" s="12" customFormat="1" x14ac:dyDescent="0.3">
      <c r="A10" s="80"/>
      <c r="B10" s="81"/>
      <c r="C10" s="80"/>
      <c r="D10" s="82"/>
      <c r="E10" s="83"/>
      <c r="F10" s="83"/>
      <c r="G10" s="83"/>
      <c r="H10" s="84">
        <f t="shared" si="0"/>
        <v>0</v>
      </c>
      <c r="I10" s="28"/>
      <c r="J10" s="28"/>
      <c r="K10" s="30"/>
      <c r="L10" s="32"/>
      <c r="M10" s="32"/>
    </row>
    <row r="11" spans="1:13" s="12" customFormat="1" x14ac:dyDescent="0.3">
      <c r="A11" s="80"/>
      <c r="B11" s="81"/>
      <c r="C11" s="80"/>
      <c r="D11" s="82" t="s">
        <v>15</v>
      </c>
      <c r="E11" s="83"/>
      <c r="F11" s="83"/>
      <c r="G11" s="83"/>
      <c r="H11" s="84">
        <f t="shared" si="0"/>
        <v>0</v>
      </c>
      <c r="I11" s="28"/>
      <c r="J11" s="28"/>
      <c r="K11" s="30"/>
      <c r="L11" s="32"/>
      <c r="M11" s="32"/>
    </row>
    <row r="12" spans="1:13" s="12" customFormat="1" x14ac:dyDescent="0.3">
      <c r="A12" s="80"/>
      <c r="B12" s="81"/>
      <c r="C12" s="80"/>
      <c r="D12" s="82" t="s">
        <v>16</v>
      </c>
      <c r="E12" s="83"/>
      <c r="F12" s="83"/>
      <c r="G12" s="83"/>
      <c r="H12" s="84">
        <f t="shared" si="0"/>
        <v>0</v>
      </c>
      <c r="I12" s="28"/>
      <c r="J12" s="28"/>
      <c r="K12" s="30"/>
      <c r="L12" s="32"/>
      <c r="M12" s="32"/>
    </row>
    <row r="13" spans="1:13" s="12" customFormat="1" x14ac:dyDescent="0.3">
      <c r="A13" s="85"/>
      <c r="B13" s="86"/>
      <c r="C13" s="85"/>
      <c r="D13" s="87" t="s">
        <v>17</v>
      </c>
      <c r="E13" s="88"/>
      <c r="F13" s="88"/>
      <c r="G13" s="88"/>
      <c r="H13" s="89">
        <f t="shared" si="0"/>
        <v>0</v>
      </c>
      <c r="I13" s="29"/>
      <c r="J13" s="29"/>
      <c r="K13" s="31"/>
      <c r="L13" s="33"/>
      <c r="M13" s="33"/>
    </row>
    <row r="14" spans="1:13" s="12" customFormat="1" x14ac:dyDescent="0.3">
      <c r="A14" s="90">
        <v>2</v>
      </c>
      <c r="B14" s="91"/>
      <c r="C14" s="90"/>
      <c r="D14" s="92"/>
      <c r="E14" s="93"/>
      <c r="F14" s="93"/>
      <c r="G14" s="93"/>
      <c r="H14" s="94">
        <f t="shared" si="0"/>
        <v>0</v>
      </c>
      <c r="I14" s="28">
        <f>SUM(H14:H19)</f>
        <v>0</v>
      </c>
      <c r="J14" s="28">
        <f>INT(I14*50/60)</f>
        <v>0</v>
      </c>
      <c r="K14" s="30">
        <f>MOD((I14*50),60)</f>
        <v>0</v>
      </c>
      <c r="L14" s="32" t="str">
        <f>IF(J14&gt;=12,"ตามเกณฑ์",IF(J14&lt;15,"น้อยกว่าเกณฑ์"))</f>
        <v>น้อยกว่าเกณฑ์</v>
      </c>
      <c r="M14" s="32"/>
    </row>
    <row r="15" spans="1:13" s="12" customFormat="1" x14ac:dyDescent="0.3">
      <c r="A15" s="80"/>
      <c r="B15" s="81" t="s">
        <v>23</v>
      </c>
      <c r="C15" s="80"/>
      <c r="D15" s="82"/>
      <c r="E15" s="83"/>
      <c r="F15" s="83"/>
      <c r="G15" s="83"/>
      <c r="H15" s="84">
        <f t="shared" si="0"/>
        <v>0</v>
      </c>
      <c r="I15" s="28"/>
      <c r="J15" s="28"/>
      <c r="K15" s="30"/>
      <c r="L15" s="32"/>
      <c r="M15" s="32"/>
    </row>
    <row r="16" spans="1:13" s="12" customFormat="1" x14ac:dyDescent="0.3">
      <c r="A16" s="80"/>
      <c r="B16" s="81"/>
      <c r="C16" s="80"/>
      <c r="D16" s="82"/>
      <c r="E16" s="83"/>
      <c r="F16" s="83"/>
      <c r="G16" s="83"/>
      <c r="H16" s="84">
        <f t="shared" si="0"/>
        <v>0</v>
      </c>
      <c r="I16" s="28"/>
      <c r="J16" s="28"/>
      <c r="K16" s="30"/>
      <c r="L16" s="32"/>
      <c r="M16" s="32"/>
    </row>
    <row r="17" spans="1:13" s="12" customFormat="1" x14ac:dyDescent="0.3">
      <c r="A17" s="80"/>
      <c r="B17" s="81"/>
      <c r="C17" s="80"/>
      <c r="D17" s="82" t="s">
        <v>15</v>
      </c>
      <c r="E17" s="83"/>
      <c r="F17" s="83"/>
      <c r="G17" s="83"/>
      <c r="H17" s="84">
        <f t="shared" si="0"/>
        <v>0</v>
      </c>
      <c r="I17" s="28"/>
      <c r="J17" s="28"/>
      <c r="K17" s="30"/>
      <c r="L17" s="32"/>
      <c r="M17" s="32"/>
    </row>
    <row r="18" spans="1:13" s="12" customFormat="1" x14ac:dyDescent="0.3">
      <c r="A18" s="80"/>
      <c r="B18" s="81"/>
      <c r="C18" s="80"/>
      <c r="D18" s="82" t="s">
        <v>16</v>
      </c>
      <c r="E18" s="83"/>
      <c r="F18" s="83"/>
      <c r="G18" s="83"/>
      <c r="H18" s="84">
        <f t="shared" si="0"/>
        <v>0</v>
      </c>
      <c r="I18" s="28"/>
      <c r="J18" s="28"/>
      <c r="K18" s="30"/>
      <c r="L18" s="32"/>
      <c r="M18" s="32"/>
    </row>
    <row r="19" spans="1:13" s="12" customFormat="1" x14ac:dyDescent="0.3">
      <c r="A19" s="85"/>
      <c r="B19" s="86"/>
      <c r="C19" s="85"/>
      <c r="D19" s="87" t="s">
        <v>17</v>
      </c>
      <c r="E19" s="88"/>
      <c r="F19" s="88"/>
      <c r="G19" s="88"/>
      <c r="H19" s="89">
        <f t="shared" si="0"/>
        <v>0</v>
      </c>
      <c r="I19" s="29"/>
      <c r="J19" s="29"/>
      <c r="K19" s="31"/>
      <c r="L19" s="33"/>
      <c r="M19" s="33"/>
    </row>
    <row r="20" spans="1:13" s="12" customFormat="1" x14ac:dyDescent="0.3">
      <c r="A20" s="90">
        <v>3</v>
      </c>
      <c r="B20" s="91"/>
      <c r="C20" s="90"/>
      <c r="D20" s="92"/>
      <c r="E20" s="93"/>
      <c r="F20" s="93"/>
      <c r="G20" s="93"/>
      <c r="H20" s="94">
        <f t="shared" ref="H20:H37" si="1">G20*E20</f>
        <v>0</v>
      </c>
      <c r="I20" s="28">
        <f>SUM(H20:H25)</f>
        <v>0</v>
      </c>
      <c r="J20" s="28">
        <f>INT(I20*50/60)</f>
        <v>0</v>
      </c>
      <c r="K20" s="30">
        <f>MOD((I20*50),60)</f>
        <v>0</v>
      </c>
      <c r="L20" s="32" t="str">
        <f>IF(J20&gt;=12,"ตามเกณฑ์",IF(J20&lt;15,"น้อยกว่าเกณฑ์"))</f>
        <v>น้อยกว่าเกณฑ์</v>
      </c>
      <c r="M20" s="32"/>
    </row>
    <row r="21" spans="1:13" s="12" customFormat="1" x14ac:dyDescent="0.3">
      <c r="A21" s="80"/>
      <c r="B21" s="81" t="s">
        <v>23</v>
      </c>
      <c r="C21" s="80"/>
      <c r="D21" s="82"/>
      <c r="E21" s="83"/>
      <c r="F21" s="83"/>
      <c r="G21" s="83"/>
      <c r="H21" s="84">
        <f t="shared" si="1"/>
        <v>0</v>
      </c>
      <c r="I21" s="28"/>
      <c r="J21" s="28"/>
      <c r="K21" s="30"/>
      <c r="L21" s="32"/>
      <c r="M21" s="32"/>
    </row>
    <row r="22" spans="1:13" s="12" customFormat="1" x14ac:dyDescent="0.3">
      <c r="A22" s="80"/>
      <c r="B22" s="81"/>
      <c r="C22" s="80"/>
      <c r="D22" s="82"/>
      <c r="E22" s="83"/>
      <c r="F22" s="83"/>
      <c r="G22" s="83"/>
      <c r="H22" s="84">
        <f t="shared" si="1"/>
        <v>0</v>
      </c>
      <c r="I22" s="28"/>
      <c r="J22" s="28"/>
      <c r="K22" s="30"/>
      <c r="L22" s="32"/>
      <c r="M22" s="32"/>
    </row>
    <row r="23" spans="1:13" s="12" customFormat="1" x14ac:dyDescent="0.3">
      <c r="A23" s="80"/>
      <c r="B23" s="81"/>
      <c r="C23" s="80"/>
      <c r="D23" s="82" t="s">
        <v>15</v>
      </c>
      <c r="E23" s="83"/>
      <c r="F23" s="83"/>
      <c r="G23" s="83"/>
      <c r="H23" s="84">
        <f t="shared" si="1"/>
        <v>0</v>
      </c>
      <c r="I23" s="28"/>
      <c r="J23" s="28"/>
      <c r="K23" s="30"/>
      <c r="L23" s="32"/>
      <c r="M23" s="32"/>
    </row>
    <row r="24" spans="1:13" s="12" customFormat="1" x14ac:dyDescent="0.3">
      <c r="A24" s="80"/>
      <c r="B24" s="81"/>
      <c r="C24" s="80"/>
      <c r="D24" s="82" t="s">
        <v>16</v>
      </c>
      <c r="E24" s="83"/>
      <c r="F24" s="83"/>
      <c r="G24" s="83"/>
      <c r="H24" s="84">
        <f t="shared" si="1"/>
        <v>0</v>
      </c>
      <c r="I24" s="28"/>
      <c r="J24" s="28"/>
      <c r="K24" s="30"/>
      <c r="L24" s="32"/>
      <c r="M24" s="32"/>
    </row>
    <row r="25" spans="1:13" s="12" customFormat="1" x14ac:dyDescent="0.3">
      <c r="A25" s="85"/>
      <c r="B25" s="86"/>
      <c r="C25" s="85"/>
      <c r="D25" s="87" t="s">
        <v>17</v>
      </c>
      <c r="E25" s="88"/>
      <c r="F25" s="88"/>
      <c r="G25" s="88"/>
      <c r="H25" s="89">
        <f t="shared" si="1"/>
        <v>0</v>
      </c>
      <c r="I25" s="29"/>
      <c r="J25" s="29"/>
      <c r="K25" s="31"/>
      <c r="L25" s="33"/>
      <c r="M25" s="33"/>
    </row>
    <row r="26" spans="1:13" s="12" customFormat="1" x14ac:dyDescent="0.3">
      <c r="A26" s="90">
        <v>4</v>
      </c>
      <c r="B26" s="91"/>
      <c r="C26" s="90"/>
      <c r="D26" s="92"/>
      <c r="E26" s="93"/>
      <c r="F26" s="93"/>
      <c r="G26" s="93"/>
      <c r="H26" s="94">
        <f t="shared" si="1"/>
        <v>0</v>
      </c>
      <c r="I26" s="28">
        <f>SUM(H26:H31)</f>
        <v>0</v>
      </c>
      <c r="J26" s="28">
        <f>INT(I26*50/60)</f>
        <v>0</v>
      </c>
      <c r="K26" s="30">
        <f>MOD((I26*50),60)</f>
        <v>0</v>
      </c>
      <c r="L26" s="32" t="str">
        <f>IF(J26&gt;=12,"ตามเกณฑ์",IF(J26&lt;15,"น้อยกว่าเกณฑ์"))</f>
        <v>น้อยกว่าเกณฑ์</v>
      </c>
      <c r="M26" s="32"/>
    </row>
    <row r="27" spans="1:13" s="12" customFormat="1" x14ac:dyDescent="0.3">
      <c r="A27" s="80"/>
      <c r="B27" s="81" t="s">
        <v>23</v>
      </c>
      <c r="C27" s="80"/>
      <c r="D27" s="82"/>
      <c r="E27" s="83"/>
      <c r="F27" s="83"/>
      <c r="G27" s="83"/>
      <c r="H27" s="84">
        <f t="shared" si="1"/>
        <v>0</v>
      </c>
      <c r="I27" s="28"/>
      <c r="J27" s="28"/>
      <c r="K27" s="30"/>
      <c r="L27" s="32"/>
      <c r="M27" s="32"/>
    </row>
    <row r="28" spans="1:13" s="12" customFormat="1" x14ac:dyDescent="0.3">
      <c r="A28" s="80"/>
      <c r="B28" s="81"/>
      <c r="C28" s="80"/>
      <c r="D28" s="82"/>
      <c r="E28" s="83"/>
      <c r="F28" s="83"/>
      <c r="G28" s="83"/>
      <c r="H28" s="84">
        <f t="shared" si="1"/>
        <v>0</v>
      </c>
      <c r="I28" s="28"/>
      <c r="J28" s="28"/>
      <c r="K28" s="30"/>
      <c r="L28" s="32"/>
      <c r="M28" s="32"/>
    </row>
    <row r="29" spans="1:13" s="12" customFormat="1" x14ac:dyDescent="0.3">
      <c r="A29" s="80"/>
      <c r="B29" s="81"/>
      <c r="C29" s="80"/>
      <c r="D29" s="82" t="s">
        <v>15</v>
      </c>
      <c r="E29" s="83"/>
      <c r="F29" s="83"/>
      <c r="G29" s="83"/>
      <c r="H29" s="84">
        <f t="shared" si="1"/>
        <v>0</v>
      </c>
      <c r="I29" s="28"/>
      <c r="J29" s="28"/>
      <c r="K29" s="30"/>
      <c r="L29" s="32"/>
      <c r="M29" s="32"/>
    </row>
    <row r="30" spans="1:13" s="12" customFormat="1" x14ac:dyDescent="0.3">
      <c r="A30" s="80"/>
      <c r="B30" s="81"/>
      <c r="C30" s="80"/>
      <c r="D30" s="82" t="s">
        <v>16</v>
      </c>
      <c r="E30" s="83"/>
      <c r="F30" s="83"/>
      <c r="G30" s="83"/>
      <c r="H30" s="84">
        <f t="shared" si="1"/>
        <v>0</v>
      </c>
      <c r="I30" s="28"/>
      <c r="J30" s="28"/>
      <c r="K30" s="30"/>
      <c r="L30" s="32"/>
      <c r="M30" s="32"/>
    </row>
    <row r="31" spans="1:13" s="12" customFormat="1" x14ac:dyDescent="0.3">
      <c r="A31" s="85"/>
      <c r="B31" s="86"/>
      <c r="C31" s="85"/>
      <c r="D31" s="87" t="s">
        <v>17</v>
      </c>
      <c r="E31" s="88"/>
      <c r="F31" s="88"/>
      <c r="G31" s="88"/>
      <c r="H31" s="89">
        <f t="shared" si="1"/>
        <v>0</v>
      </c>
      <c r="I31" s="29"/>
      <c r="J31" s="29"/>
      <c r="K31" s="31"/>
      <c r="L31" s="33"/>
      <c r="M31" s="33"/>
    </row>
    <row r="32" spans="1:13" s="12" customFormat="1" x14ac:dyDescent="0.3">
      <c r="A32" s="90">
        <v>5</v>
      </c>
      <c r="B32" s="91"/>
      <c r="C32" s="90"/>
      <c r="D32" s="92"/>
      <c r="E32" s="93"/>
      <c r="F32" s="93"/>
      <c r="G32" s="93"/>
      <c r="H32" s="94">
        <f t="shared" si="1"/>
        <v>0</v>
      </c>
      <c r="I32" s="28">
        <f>SUM(H32:H37)</f>
        <v>0</v>
      </c>
      <c r="J32" s="28">
        <f>INT(I32*50/60)</f>
        <v>0</v>
      </c>
      <c r="K32" s="30">
        <f>MOD((I32*50),60)</f>
        <v>0</v>
      </c>
      <c r="L32" s="32" t="str">
        <f>IF(J32&gt;=12,"ตามเกณฑ์",IF(J32&lt;15,"น้อยกว่าเกณฑ์"))</f>
        <v>น้อยกว่าเกณฑ์</v>
      </c>
      <c r="M32" s="32"/>
    </row>
    <row r="33" spans="1:13" s="12" customFormat="1" x14ac:dyDescent="0.3">
      <c r="A33" s="80"/>
      <c r="B33" s="81" t="s">
        <v>23</v>
      </c>
      <c r="C33" s="80"/>
      <c r="D33" s="82"/>
      <c r="E33" s="83"/>
      <c r="F33" s="83"/>
      <c r="G33" s="83"/>
      <c r="H33" s="84">
        <f t="shared" si="1"/>
        <v>0</v>
      </c>
      <c r="I33" s="28"/>
      <c r="J33" s="28"/>
      <c r="K33" s="30"/>
      <c r="L33" s="32"/>
      <c r="M33" s="32"/>
    </row>
    <row r="34" spans="1:13" s="12" customFormat="1" x14ac:dyDescent="0.3">
      <c r="A34" s="80"/>
      <c r="B34" s="81"/>
      <c r="C34" s="80"/>
      <c r="D34" s="82"/>
      <c r="E34" s="83"/>
      <c r="F34" s="83"/>
      <c r="G34" s="83"/>
      <c r="H34" s="84">
        <f t="shared" si="1"/>
        <v>0</v>
      </c>
      <c r="I34" s="28"/>
      <c r="J34" s="28"/>
      <c r="K34" s="30"/>
      <c r="L34" s="32"/>
      <c r="M34" s="32"/>
    </row>
    <row r="35" spans="1:13" s="12" customFormat="1" x14ac:dyDescent="0.3">
      <c r="A35" s="80"/>
      <c r="B35" s="81"/>
      <c r="C35" s="80"/>
      <c r="D35" s="82" t="s">
        <v>15</v>
      </c>
      <c r="E35" s="83"/>
      <c r="F35" s="83"/>
      <c r="G35" s="83"/>
      <c r="H35" s="84">
        <f t="shared" si="1"/>
        <v>0</v>
      </c>
      <c r="I35" s="28"/>
      <c r="J35" s="28"/>
      <c r="K35" s="30"/>
      <c r="L35" s="32"/>
      <c r="M35" s="32"/>
    </row>
    <row r="36" spans="1:13" s="12" customFormat="1" x14ac:dyDescent="0.3">
      <c r="A36" s="80"/>
      <c r="B36" s="81"/>
      <c r="C36" s="80"/>
      <c r="D36" s="82" t="s">
        <v>16</v>
      </c>
      <c r="E36" s="83"/>
      <c r="F36" s="83"/>
      <c r="G36" s="83"/>
      <c r="H36" s="84">
        <f t="shared" si="1"/>
        <v>0</v>
      </c>
      <c r="I36" s="28"/>
      <c r="J36" s="28"/>
      <c r="K36" s="30"/>
      <c r="L36" s="32"/>
      <c r="M36" s="32"/>
    </row>
    <row r="37" spans="1:13" s="12" customFormat="1" x14ac:dyDescent="0.3">
      <c r="A37" s="85"/>
      <c r="B37" s="86"/>
      <c r="C37" s="85"/>
      <c r="D37" s="87" t="s">
        <v>17</v>
      </c>
      <c r="E37" s="88"/>
      <c r="F37" s="88"/>
      <c r="G37" s="88"/>
      <c r="H37" s="89">
        <f t="shared" si="1"/>
        <v>0</v>
      </c>
      <c r="I37" s="29"/>
      <c r="J37" s="29"/>
      <c r="K37" s="31"/>
      <c r="L37" s="33"/>
      <c r="M37" s="33"/>
    </row>
    <row r="38" spans="1:13" s="12" customFormat="1" x14ac:dyDescent="0.3">
      <c r="A38" s="90">
        <v>6</v>
      </c>
      <c r="B38" s="91"/>
      <c r="C38" s="90"/>
      <c r="D38" s="92"/>
      <c r="E38" s="93"/>
      <c r="F38" s="93"/>
      <c r="G38" s="93"/>
      <c r="H38" s="94">
        <f t="shared" si="0"/>
        <v>0</v>
      </c>
      <c r="I38" s="28">
        <f>SUM(H38:H43)</f>
        <v>0</v>
      </c>
      <c r="J38" s="28">
        <f>INT(I38*50/60)</f>
        <v>0</v>
      </c>
      <c r="K38" s="30">
        <f>MOD((I38*50),60)</f>
        <v>0</v>
      </c>
      <c r="L38" s="32" t="str">
        <f>IF(J38&gt;=12,"ตามเกณฑ์",IF(J38&lt;15,"น้อยกว่าเกณฑ์"))</f>
        <v>น้อยกว่าเกณฑ์</v>
      </c>
      <c r="M38" s="32"/>
    </row>
    <row r="39" spans="1:13" s="12" customFormat="1" x14ac:dyDescent="0.3">
      <c r="A39" s="80"/>
      <c r="B39" s="81" t="s">
        <v>23</v>
      </c>
      <c r="C39" s="80"/>
      <c r="D39" s="82"/>
      <c r="E39" s="83"/>
      <c r="F39" s="83"/>
      <c r="G39" s="83"/>
      <c r="H39" s="84">
        <f t="shared" si="0"/>
        <v>0</v>
      </c>
      <c r="I39" s="28"/>
      <c r="J39" s="28"/>
      <c r="K39" s="30"/>
      <c r="L39" s="32"/>
      <c r="M39" s="32"/>
    </row>
    <row r="40" spans="1:13" s="12" customFormat="1" x14ac:dyDescent="0.3">
      <c r="A40" s="80"/>
      <c r="B40" s="81"/>
      <c r="C40" s="80"/>
      <c r="D40" s="82"/>
      <c r="E40" s="83"/>
      <c r="F40" s="83"/>
      <c r="G40" s="83"/>
      <c r="H40" s="84">
        <f t="shared" si="0"/>
        <v>0</v>
      </c>
      <c r="I40" s="28"/>
      <c r="J40" s="28"/>
      <c r="K40" s="30"/>
      <c r="L40" s="32"/>
      <c r="M40" s="32"/>
    </row>
    <row r="41" spans="1:13" s="12" customFormat="1" x14ac:dyDescent="0.3">
      <c r="A41" s="80"/>
      <c r="B41" s="81"/>
      <c r="C41" s="80"/>
      <c r="D41" s="82" t="s">
        <v>15</v>
      </c>
      <c r="E41" s="83"/>
      <c r="F41" s="83"/>
      <c r="G41" s="83"/>
      <c r="H41" s="84">
        <f t="shared" si="0"/>
        <v>0</v>
      </c>
      <c r="I41" s="28"/>
      <c r="J41" s="28"/>
      <c r="K41" s="30"/>
      <c r="L41" s="32"/>
      <c r="M41" s="32"/>
    </row>
    <row r="42" spans="1:13" s="12" customFormat="1" x14ac:dyDescent="0.3">
      <c r="A42" s="80"/>
      <c r="B42" s="81"/>
      <c r="C42" s="80"/>
      <c r="D42" s="82" t="s">
        <v>16</v>
      </c>
      <c r="E42" s="83"/>
      <c r="F42" s="83"/>
      <c r="G42" s="83"/>
      <c r="H42" s="84">
        <f t="shared" si="0"/>
        <v>0</v>
      </c>
      <c r="I42" s="28"/>
      <c r="J42" s="28"/>
      <c r="K42" s="30"/>
      <c r="L42" s="32"/>
      <c r="M42" s="32"/>
    </row>
    <row r="43" spans="1:13" s="12" customFormat="1" ht="19.5" thickBot="1" x14ac:dyDescent="0.35">
      <c r="A43" s="95"/>
      <c r="B43" s="96"/>
      <c r="C43" s="95"/>
      <c r="D43" s="97" t="s">
        <v>17</v>
      </c>
      <c r="E43" s="98"/>
      <c r="F43" s="98"/>
      <c r="G43" s="98"/>
      <c r="H43" s="99">
        <f t="shared" si="0"/>
        <v>0</v>
      </c>
      <c r="I43" s="29"/>
      <c r="J43" s="29"/>
      <c r="K43" s="31"/>
      <c r="L43" s="33"/>
      <c r="M43" s="33"/>
    </row>
    <row r="44" spans="1:13" ht="19.5" thickTop="1" x14ac:dyDescent="0.3">
      <c r="A44" s="43" t="s">
        <v>18</v>
      </c>
      <c r="B44" s="44"/>
      <c r="C44" s="44"/>
      <c r="D44" s="44"/>
      <c r="E44" s="44"/>
      <c r="F44" s="44"/>
      <c r="G44" s="44"/>
      <c r="H44" s="45"/>
      <c r="I44" s="14">
        <f>SUM(I8:I43)</f>
        <v>0</v>
      </c>
      <c r="J44" s="14">
        <f>INT(I44*50/60)</f>
        <v>0</v>
      </c>
      <c r="K44" s="15">
        <f>MOD((I44*50),60)</f>
        <v>0</v>
      </c>
      <c r="L44" s="46" t="s">
        <v>19</v>
      </c>
      <c r="M44" s="48">
        <f>(J44+(K44/60))/I45</f>
        <v>0</v>
      </c>
    </row>
    <row r="45" spans="1:13" ht="19.5" thickBot="1" x14ac:dyDescent="0.35">
      <c r="A45" s="50" t="s">
        <v>20</v>
      </c>
      <c r="B45" s="51"/>
      <c r="C45" s="51"/>
      <c r="D45" s="51"/>
      <c r="E45" s="51"/>
      <c r="F45" s="51"/>
      <c r="G45" s="51"/>
      <c r="H45" s="52"/>
      <c r="I45" s="16">
        <f>COUNTA(A8:A43)</f>
        <v>6</v>
      </c>
      <c r="J45" s="16"/>
      <c r="K45" s="17"/>
      <c r="L45" s="47"/>
      <c r="M45" s="49"/>
    </row>
    <row r="46" spans="1:13" ht="15" customHeight="1" thickTop="1" thickBot="1" x14ac:dyDescent="0.35">
      <c r="A46" s="3"/>
      <c r="B46" s="25" t="s">
        <v>37</v>
      </c>
      <c r="C46" s="3"/>
      <c r="D46" s="3"/>
      <c r="E46" s="3"/>
      <c r="F46" s="3"/>
      <c r="G46" s="3"/>
      <c r="H46" s="3"/>
      <c r="I46" s="4"/>
      <c r="J46" s="4"/>
      <c r="K46" s="4"/>
      <c r="L46" s="5"/>
      <c r="M46" s="6"/>
    </row>
    <row r="47" spans="1:13" ht="19.5" thickTop="1" x14ac:dyDescent="0.3">
      <c r="A47" s="7"/>
      <c r="B47" s="53" t="s">
        <v>30</v>
      </c>
      <c r="C47" s="54"/>
      <c r="D47" s="55"/>
      <c r="E47" s="7"/>
      <c r="F47" s="7"/>
      <c r="G47" s="7"/>
      <c r="H47" s="7"/>
      <c r="I47" s="26" t="s">
        <v>24</v>
      </c>
      <c r="J47" s="26"/>
      <c r="K47" s="26"/>
      <c r="L47" s="26"/>
      <c r="M47" s="26"/>
    </row>
    <row r="48" spans="1:13" x14ac:dyDescent="0.3">
      <c r="A48" s="7"/>
      <c r="B48" s="19" t="s">
        <v>29</v>
      </c>
      <c r="C48" s="18" t="s">
        <v>32</v>
      </c>
      <c r="D48" s="20"/>
      <c r="E48" s="7"/>
      <c r="F48" s="7"/>
      <c r="G48" s="7"/>
      <c r="H48" s="7"/>
      <c r="I48" s="26" t="s">
        <v>25</v>
      </c>
      <c r="J48" s="26"/>
      <c r="K48" s="26"/>
      <c r="L48" s="26"/>
      <c r="M48" s="26"/>
    </row>
    <row r="49" spans="1:13" x14ac:dyDescent="0.3">
      <c r="A49" s="7"/>
      <c r="B49" s="19" t="s">
        <v>28</v>
      </c>
      <c r="C49" s="18" t="s">
        <v>33</v>
      </c>
      <c r="D49" s="20"/>
      <c r="E49" s="7"/>
      <c r="F49" s="7"/>
      <c r="G49" s="7"/>
      <c r="H49" s="7"/>
      <c r="I49" s="27">
        <f ca="1">TODAY()</f>
        <v>43310</v>
      </c>
      <c r="J49" s="27"/>
      <c r="K49" s="27"/>
      <c r="L49" s="27"/>
      <c r="M49" s="27"/>
    </row>
    <row r="50" spans="1:13" x14ac:dyDescent="0.3">
      <c r="A50" s="7"/>
      <c r="B50" s="19" t="s">
        <v>27</v>
      </c>
      <c r="C50" s="18" t="s">
        <v>34</v>
      </c>
      <c r="D50" s="20"/>
      <c r="E50" s="7"/>
      <c r="F50" s="7"/>
      <c r="G50" s="7"/>
      <c r="H50" s="7"/>
      <c r="I50" s="4"/>
      <c r="J50" s="4"/>
      <c r="K50" s="4"/>
      <c r="L50" s="4"/>
      <c r="M50" s="4"/>
    </row>
    <row r="51" spans="1:13" x14ac:dyDescent="0.3">
      <c r="B51" s="19" t="s">
        <v>26</v>
      </c>
      <c r="C51" s="18" t="s">
        <v>35</v>
      </c>
      <c r="D51" s="21"/>
    </row>
    <row r="52" spans="1:13" ht="19.5" thickBot="1" x14ac:dyDescent="0.35">
      <c r="B52" s="22" t="s">
        <v>31</v>
      </c>
      <c r="C52" s="23" t="s">
        <v>36</v>
      </c>
      <c r="D52" s="24"/>
    </row>
    <row r="53" spans="1:13" ht="19.5" thickTop="1" x14ac:dyDescent="0.3">
      <c r="B53" s="13"/>
      <c r="C53" s="13"/>
    </row>
    <row r="54" spans="1:13" x14ac:dyDescent="0.3">
      <c r="B54" s="13"/>
      <c r="C54" s="13"/>
    </row>
    <row r="55" spans="1:13" x14ac:dyDescent="0.3">
      <c r="B55" s="13"/>
      <c r="C55" s="13"/>
    </row>
    <row r="56" spans="1:13" x14ac:dyDescent="0.3">
      <c r="B56" s="13"/>
      <c r="C56" s="13"/>
    </row>
    <row r="57" spans="1:13" x14ac:dyDescent="0.3">
      <c r="B57" s="13"/>
      <c r="C57" s="13"/>
    </row>
  </sheetData>
  <sheetProtection formatRows="0" insertRows="0" selectLockedCells="1"/>
  <protectedRanges>
    <protectedRange algorithmName="SHA-512" hashValue="OuePD8/GgrKralky6acqXErcmmP+53H26jnjSbWbQMC/aiXT+cfUjUsMJ+Bb1m1Mt4hEgYAifLk8BsHf8xK11g==" saltValue="07/CGw+VbjLPSFYXuUJaWg==" spinCount="100000" sqref="H8:L43" name="ช่วง1"/>
  </protectedRanges>
  <mergeCells count="54">
    <mergeCell ref="B47:D47"/>
    <mergeCell ref="M8:M13"/>
    <mergeCell ref="A2:M2"/>
    <mergeCell ref="A3:A6"/>
    <mergeCell ref="B3:B6"/>
    <mergeCell ref="C3:K3"/>
    <mergeCell ref="L3:L6"/>
    <mergeCell ref="M3:M6"/>
    <mergeCell ref="C4:C6"/>
    <mergeCell ref="D4:D6"/>
    <mergeCell ref="E4:E6"/>
    <mergeCell ref="F4:F6"/>
    <mergeCell ref="G4:G6"/>
    <mergeCell ref="H4:H6"/>
    <mergeCell ref="I4:I6"/>
    <mergeCell ref="J4:K5"/>
    <mergeCell ref="A44:H44"/>
    <mergeCell ref="L44:L45"/>
    <mergeCell ref="M44:M45"/>
    <mergeCell ref="A45:H45"/>
    <mergeCell ref="I38:I43"/>
    <mergeCell ref="M32:M37"/>
    <mergeCell ref="A1:M1"/>
    <mergeCell ref="I20:I25"/>
    <mergeCell ref="J20:J25"/>
    <mergeCell ref="K20:K25"/>
    <mergeCell ref="L20:L25"/>
    <mergeCell ref="M20:M25"/>
    <mergeCell ref="I14:I19"/>
    <mergeCell ref="J14:J19"/>
    <mergeCell ref="K14:K19"/>
    <mergeCell ref="L14:L19"/>
    <mergeCell ref="M14:M19"/>
    <mergeCell ref="A7:M7"/>
    <mergeCell ref="I8:I13"/>
    <mergeCell ref="J8:J13"/>
    <mergeCell ref="K8:K13"/>
    <mergeCell ref="L8:L13"/>
    <mergeCell ref="I47:M47"/>
    <mergeCell ref="I48:M48"/>
    <mergeCell ref="I49:M49"/>
    <mergeCell ref="I26:I31"/>
    <mergeCell ref="J26:J31"/>
    <mergeCell ref="K26:K31"/>
    <mergeCell ref="L26:L31"/>
    <mergeCell ref="M26:M31"/>
    <mergeCell ref="J38:J43"/>
    <mergeCell ref="K38:K43"/>
    <mergeCell ref="L38:L43"/>
    <mergeCell ref="M38:M43"/>
    <mergeCell ref="I32:I37"/>
    <mergeCell ref="J32:J37"/>
    <mergeCell ref="K32:K37"/>
    <mergeCell ref="L32:L37"/>
  </mergeCells>
  <pageMargins left="0.23622047244094491" right="0.23622047244094491" top="0.6692913385826772" bottom="0.27500000000000002" header="0.15748031496062992" footer="0.13750000000000001"/>
  <pageSetup paperSize="9" scale="78" fitToHeight="0" orientation="portrait" r:id="rId1"/>
  <headerFooter>
    <oddHeader>&amp;C&amp;G&amp;R&amp;"TH SarabunPSK,ตัวหนา"&amp;16กวช.7 (1.1)</oddHeader>
    <oddFooter>&amp;R&amp;"TH SarabunPSK,ธรรมดา"&amp;12งานพัฒนาหลักสูตรสถานศึกษา (ตารางเรียน/ตารางสอน) กลุ่มบริหารวิชาการ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กวช.7 (1.1)</vt:lpstr>
      <vt:lpstr>'กวช.7 (1.1)'!_Hlk513124220</vt:lpstr>
      <vt:lpstr>'กวช.7 (1.1)'!Print_Titles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BOY</cp:lastModifiedBy>
  <cp:lastPrinted>2018-07-29T07:16:56Z</cp:lastPrinted>
  <dcterms:created xsi:type="dcterms:W3CDTF">2017-08-18T06:45:27Z</dcterms:created>
  <dcterms:modified xsi:type="dcterms:W3CDTF">2018-07-29T07:35:40Z</dcterms:modified>
</cp:coreProperties>
</file>